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workbookProtection workbookPassword="C60F" lockStructure="1"/>
  <bookViews>
    <workbookView xWindow="12105" yWindow="-15" windowWidth="11940" windowHeight="9465" firstSheet="1" activeTab="1"/>
  </bookViews>
  <sheets>
    <sheet name="дополнительное" sheetId="1" state="hidden" r:id="rId1"/>
    <sheet name="среднее" sheetId="2" r:id="rId2"/>
    <sheet name="дошкольное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3" i="2"/>
  <c r="D25" i="2" s="1"/>
  <c r="D26" i="2"/>
  <c r="D28" i="2" s="1"/>
  <c r="D17" i="2"/>
  <c r="E17" i="2" s="1"/>
  <c r="E19" i="2" s="1"/>
  <c r="C20" i="2"/>
  <c r="C23" i="2"/>
  <c r="C28" i="2"/>
  <c r="C25" i="2"/>
  <c r="C22" i="2"/>
  <c r="C17" i="2"/>
  <c r="C19" i="2" s="1"/>
  <c r="C26" i="2"/>
  <c r="D27" i="2"/>
  <c r="E27" i="2"/>
  <c r="C27" i="2"/>
  <c r="D21" i="2"/>
  <c r="E21" i="2"/>
  <c r="C21" i="2"/>
  <c r="D12" i="2"/>
  <c r="E12" i="2"/>
  <c r="C12" i="2"/>
  <c r="D19" i="2" l="1"/>
  <c r="E23" i="2"/>
  <c r="E25" i="2" s="1"/>
  <c r="E26" i="2"/>
  <c r="E28" i="2" s="1"/>
  <c r="E20" i="2"/>
  <c r="E22" i="2" s="1"/>
  <c r="D22" i="2"/>
</calcChain>
</file>

<file path=xl/sharedStrings.xml><?xml version="1.0" encoding="utf-8"?>
<sst xmlns="http://schemas.openxmlformats.org/spreadsheetml/2006/main" count="154" uniqueCount="46">
  <si>
    <t>Основные показатели финансовой деятельности организации образования</t>
  </si>
  <si>
    <t>по состоянию на "____"_________20___г.</t>
  </si>
  <si>
    <t>(наименование организации образования)</t>
  </si>
  <si>
    <t>Периодичность: ежеквартально</t>
  </si>
  <si>
    <t xml:space="preserve">Дополнительное образование </t>
  </si>
  <si>
    <t>ед. изм.</t>
  </si>
  <si>
    <t>2018 год</t>
  </si>
  <si>
    <t>годовой план</t>
  </si>
  <si>
    <t>план на период</t>
  </si>
  <si>
    <t>факт</t>
  </si>
  <si>
    <t>1. Среднегодовой контингент</t>
  </si>
  <si>
    <t>чел.</t>
  </si>
  <si>
    <t>средний расход на 1-го ребенка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</si>
  <si>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</si>
  <si>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</si>
  <si>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</si>
  <si>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</si>
  <si>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</si>
  <si>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</si>
  <si>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</si>
  <si>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</si>
  <si>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</si>
  <si>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</si>
  <si>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педагоги дополнительного образования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</si>
  <si>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</si>
  <si>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</si>
  <si>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</si>
  <si>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</si>
  <si>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</si>
  <si>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</si>
  <si>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 xml:space="preserve">Среднее образование </t>
  </si>
  <si>
    <t>1. Среднегодовой контингент обучающиеся</t>
  </si>
  <si>
    <t>средний расход на 1-го обучающегося</t>
  </si>
  <si>
    <t>3.2. Основной пересонал - учителя</t>
  </si>
  <si>
    <t xml:space="preserve">Дошкольное образование </t>
  </si>
  <si>
    <t>1. Среднегодовой контингент воспитанников</t>
  </si>
  <si>
    <t>средний расход на 1-го воспитанника</t>
  </si>
  <si>
    <t>3.2. Основной пересонал - воспитатели</t>
  </si>
  <si>
    <t>д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</si>
  <si>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вожатый, ПДО и др.)</t>
    </r>
  </si>
  <si>
    <r>
      <t xml:space="preserve">3.4. Вспомогательный и технический персонал </t>
    </r>
    <r>
      <rPr>
        <i/>
        <sz val="14"/>
        <color theme="1"/>
        <rFont val="Arial Narrow"/>
        <family val="2"/>
        <charset val="204"/>
      </rPr>
      <t>(категории С, Д, квалиф.разряд)</t>
    </r>
  </si>
  <si>
    <r>
      <t xml:space="preserve">3.1. Адмиистративный персонал </t>
    </r>
    <r>
      <rPr>
        <i/>
        <sz val="14"/>
        <color theme="1"/>
        <rFont val="Arial Narrow"/>
        <family val="2"/>
        <charset val="204"/>
      </rPr>
      <t>(Управленческий)</t>
    </r>
  </si>
  <si>
    <t>по состоянию на " 01 " октября 2018г.</t>
  </si>
  <si>
    <t>ГУ "Средняя школа №5 имени Бауыржана Момышулы отдела образования акимата города Костаная"</t>
  </si>
  <si>
    <t>Директор ГУ____________________________Б. Исетова</t>
  </si>
  <si>
    <t>Гл.бухгалтер ГУ__________________________Никушкина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</si>
</sst>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1" fillId="0" borderId="1" xfId="0" applyFont="1" applyBorder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A17" sqref="A17"/>
    </sheetView>
  </sheetViews>
  <sheetFormatPr defaultColWidth="9.140625" defaultRowHeight="20.25" x14ac:dyDescent="0.3"/>
  <cols>
    <col min="1" max="1" width="69.42578125" style="1" customWidth="1"/>
    <col min="2" max="2" width="9.140625" style="3"/>
    <col min="3" max="7" width="12" style="1" customWidth="1"/>
    <col min="8" max="16384" width="9.140625" style="1"/>
  </cols>
  <sheetData>
    <row r="1" spans="1:7" x14ac:dyDescent="0.3">
      <c r="A1" s="24" t="s">
        <v>0</v>
      </c>
      <c r="B1" s="24"/>
      <c r="C1" s="24"/>
      <c r="D1" s="24"/>
      <c r="E1" s="24"/>
    </row>
    <row r="2" spans="1:7" x14ac:dyDescent="0.3">
      <c r="A2" s="24" t="s">
        <v>1</v>
      </c>
      <c r="B2" s="24"/>
      <c r="C2" s="24"/>
      <c r="D2" s="24"/>
      <c r="E2" s="24"/>
    </row>
    <row r="3" spans="1:7" x14ac:dyDescent="0.3">
      <c r="A3" s="2"/>
    </row>
    <row r="4" spans="1:7" x14ac:dyDescent="0.3">
      <c r="A4" s="25"/>
      <c r="B4" s="25"/>
      <c r="C4" s="25"/>
      <c r="D4" s="25"/>
      <c r="E4" s="25"/>
    </row>
    <row r="5" spans="1:7" x14ac:dyDescent="0.3">
      <c r="A5" s="26" t="s">
        <v>2</v>
      </c>
      <c r="B5" s="26"/>
      <c r="C5" s="26"/>
      <c r="D5" s="26"/>
      <c r="E5" s="26"/>
    </row>
    <row r="6" spans="1:7" x14ac:dyDescent="0.3">
      <c r="A6" s="4"/>
    </row>
    <row r="7" spans="1:7" x14ac:dyDescent="0.3">
      <c r="A7" s="5" t="s">
        <v>3</v>
      </c>
    </row>
    <row r="8" spans="1:7" x14ac:dyDescent="0.3">
      <c r="A8" s="2"/>
    </row>
    <row r="9" spans="1:7" x14ac:dyDescent="0.3">
      <c r="A9" s="27" t="s">
        <v>4</v>
      </c>
      <c r="B9" s="28" t="s">
        <v>5</v>
      </c>
      <c r="C9" s="27" t="s">
        <v>6</v>
      </c>
      <c r="D9" s="27"/>
      <c r="E9" s="27"/>
    </row>
    <row r="10" spans="1:7" ht="40.5" x14ac:dyDescent="0.3">
      <c r="A10" s="27"/>
      <c r="B10" s="28"/>
      <c r="C10" s="6" t="s">
        <v>7</v>
      </c>
      <c r="D10" s="6" t="s">
        <v>8</v>
      </c>
      <c r="E10" s="7" t="s">
        <v>9</v>
      </c>
    </row>
    <row r="11" spans="1:7" x14ac:dyDescent="0.3">
      <c r="A11" s="8" t="s">
        <v>10</v>
      </c>
      <c r="B11" s="9" t="s">
        <v>11</v>
      </c>
      <c r="C11" s="10"/>
      <c r="D11" s="10"/>
      <c r="E11" s="10"/>
    </row>
    <row r="12" spans="1:7" ht="25.5" x14ac:dyDescent="0.3">
      <c r="A12" s="11" t="s">
        <v>12</v>
      </c>
      <c r="B12" s="9" t="s">
        <v>13</v>
      </c>
      <c r="C12" s="10"/>
      <c r="D12" s="10"/>
      <c r="E12" s="10"/>
      <c r="G12" s="1" t="s">
        <v>38</v>
      </c>
    </row>
    <row r="13" spans="1:7" ht="25.5" x14ac:dyDescent="0.3">
      <c r="A13" s="8" t="s">
        <v>14</v>
      </c>
      <c r="B13" s="9" t="s">
        <v>13</v>
      </c>
      <c r="C13" s="10"/>
      <c r="D13" s="10"/>
      <c r="E13" s="10"/>
    </row>
    <row r="14" spans="1:7" x14ac:dyDescent="0.3">
      <c r="A14" s="12" t="s">
        <v>15</v>
      </c>
      <c r="B14" s="13"/>
      <c r="C14" s="10"/>
      <c r="D14" s="10"/>
      <c r="E14" s="10"/>
    </row>
    <row r="15" spans="1:7" ht="25.5" x14ac:dyDescent="0.3">
      <c r="A15" s="8" t="s">
        <v>16</v>
      </c>
      <c r="B15" s="9" t="s">
        <v>13</v>
      </c>
      <c r="C15" s="10"/>
      <c r="D15" s="10"/>
      <c r="E15" s="10"/>
    </row>
    <row r="16" spans="1:7" x14ac:dyDescent="0.3">
      <c r="A16" s="12" t="s">
        <v>17</v>
      </c>
      <c r="B16" s="13"/>
      <c r="C16" s="10"/>
      <c r="D16" s="10"/>
      <c r="E16" s="10"/>
    </row>
    <row r="17" spans="1:5" ht="25.5" x14ac:dyDescent="0.3">
      <c r="A17" s="10" t="s">
        <v>18</v>
      </c>
      <c r="B17" s="9" t="s">
        <v>13</v>
      </c>
      <c r="C17" s="10"/>
      <c r="D17" s="10"/>
      <c r="E17" s="10"/>
    </row>
    <row r="18" spans="1:5" x14ac:dyDescent="0.3">
      <c r="A18" s="11" t="s">
        <v>19</v>
      </c>
      <c r="B18" s="14" t="s">
        <v>20</v>
      </c>
      <c r="C18" s="10"/>
      <c r="D18" s="10"/>
      <c r="E18" s="10"/>
    </row>
    <row r="19" spans="1:5" x14ac:dyDescent="0.3">
      <c r="A19" s="11" t="s">
        <v>21</v>
      </c>
      <c r="B19" s="9" t="s">
        <v>22</v>
      </c>
      <c r="C19" s="10"/>
      <c r="D19" s="10"/>
      <c r="E19" s="10"/>
    </row>
    <row r="20" spans="1:5" ht="40.5" x14ac:dyDescent="0.3">
      <c r="A20" s="15" t="s">
        <v>23</v>
      </c>
      <c r="B20" s="9" t="s">
        <v>13</v>
      </c>
      <c r="C20" s="10"/>
      <c r="D20" s="10"/>
      <c r="E20" s="10"/>
    </row>
    <row r="21" spans="1:5" x14ac:dyDescent="0.3">
      <c r="A21" s="11" t="s">
        <v>19</v>
      </c>
      <c r="B21" s="14" t="s">
        <v>20</v>
      </c>
      <c r="C21" s="10"/>
      <c r="D21" s="10"/>
      <c r="E21" s="10"/>
    </row>
    <row r="22" spans="1:5" x14ac:dyDescent="0.3">
      <c r="A22" s="11" t="s">
        <v>21</v>
      </c>
      <c r="B22" s="9" t="s">
        <v>22</v>
      </c>
      <c r="C22" s="10"/>
      <c r="D22" s="10"/>
      <c r="E22" s="10"/>
    </row>
    <row r="23" spans="1:5" ht="25.5" x14ac:dyDescent="0.3">
      <c r="A23" s="10" t="s">
        <v>24</v>
      </c>
      <c r="B23" s="9" t="s">
        <v>13</v>
      </c>
      <c r="C23" s="10"/>
      <c r="D23" s="10"/>
      <c r="E23" s="10"/>
    </row>
    <row r="24" spans="1:5" x14ac:dyDescent="0.3">
      <c r="A24" s="11" t="s">
        <v>19</v>
      </c>
      <c r="B24" s="14" t="s">
        <v>20</v>
      </c>
      <c r="C24" s="10"/>
      <c r="D24" s="10"/>
      <c r="E24" s="10"/>
    </row>
    <row r="25" spans="1:5" x14ac:dyDescent="0.3">
      <c r="A25" s="11" t="s">
        <v>21</v>
      </c>
      <c r="B25" s="9" t="s">
        <v>22</v>
      </c>
      <c r="C25" s="10"/>
      <c r="D25" s="10"/>
      <c r="E25" s="10"/>
    </row>
    <row r="26" spans="1:5" ht="25.5" x14ac:dyDescent="0.3">
      <c r="A26" s="8" t="s">
        <v>25</v>
      </c>
      <c r="B26" s="9" t="s">
        <v>13</v>
      </c>
      <c r="C26" s="10"/>
      <c r="D26" s="10"/>
      <c r="E26" s="10"/>
    </row>
    <row r="27" spans="1:5" ht="36.75" x14ac:dyDescent="0.3">
      <c r="A27" s="16" t="s">
        <v>26</v>
      </c>
      <c r="B27" s="9" t="s">
        <v>13</v>
      </c>
      <c r="C27" s="10"/>
      <c r="D27" s="10"/>
      <c r="E27" s="10"/>
    </row>
    <row r="28" spans="1:5" ht="25.5" x14ac:dyDescent="0.3">
      <c r="A28" s="16" t="s">
        <v>27</v>
      </c>
      <c r="B28" s="9" t="s">
        <v>13</v>
      </c>
      <c r="C28" s="10"/>
      <c r="D28" s="10"/>
      <c r="E28" s="10"/>
    </row>
    <row r="29" spans="1:5" ht="36.75" x14ac:dyDescent="0.3">
      <c r="A29" s="16" t="s">
        <v>28</v>
      </c>
      <c r="B29" s="9" t="s">
        <v>13</v>
      </c>
      <c r="C29" s="10"/>
      <c r="D29" s="10"/>
      <c r="E29" s="10"/>
    </row>
    <row r="30" spans="1:5" ht="52.5" x14ac:dyDescent="0.3">
      <c r="A30" s="16" t="s">
        <v>29</v>
      </c>
      <c r="B30" s="9" t="s">
        <v>13</v>
      </c>
      <c r="C30" s="10"/>
      <c r="D30" s="10"/>
      <c r="E30" s="10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G9" sqref="G9"/>
    </sheetView>
  </sheetViews>
  <sheetFormatPr defaultColWidth="9.140625" defaultRowHeight="20.25" x14ac:dyDescent="0.3"/>
  <cols>
    <col min="1" max="1" width="58.42578125" style="1" customWidth="1"/>
    <col min="2" max="2" width="9.140625" style="3"/>
    <col min="3" max="3" width="12" style="1" customWidth="1"/>
    <col min="4" max="4" width="20.28515625" style="1" customWidth="1"/>
    <col min="5" max="7" width="12" style="1" customWidth="1"/>
    <col min="8" max="16384" width="9.140625" style="1"/>
  </cols>
  <sheetData>
    <row r="1" spans="1:5" x14ac:dyDescent="0.3">
      <c r="A1" s="24" t="s">
        <v>0</v>
      </c>
      <c r="B1" s="24"/>
      <c r="C1" s="24"/>
      <c r="D1" s="24"/>
      <c r="E1" s="24"/>
    </row>
    <row r="2" spans="1:5" x14ac:dyDescent="0.3">
      <c r="A2" s="24" t="s">
        <v>42</v>
      </c>
      <c r="B2" s="24"/>
      <c r="C2" s="24"/>
      <c r="D2" s="24"/>
      <c r="E2" s="24"/>
    </row>
    <row r="3" spans="1:5" x14ac:dyDescent="0.3">
      <c r="A3" s="2"/>
      <c r="B3" s="21"/>
    </row>
    <row r="4" spans="1:5" x14ac:dyDescent="0.3">
      <c r="A4" s="23" t="s">
        <v>43</v>
      </c>
      <c r="C4" s="22"/>
      <c r="D4" s="22"/>
      <c r="E4" s="22"/>
    </row>
    <row r="5" spans="1:5" x14ac:dyDescent="0.3">
      <c r="A5" s="26" t="s">
        <v>2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5" t="s">
        <v>3</v>
      </c>
    </row>
    <row r="8" spans="1:5" x14ac:dyDescent="0.3">
      <c r="A8" s="2"/>
    </row>
    <row r="9" spans="1:5" x14ac:dyDescent="0.3">
      <c r="A9" s="27" t="s">
        <v>30</v>
      </c>
      <c r="B9" s="28" t="s">
        <v>5</v>
      </c>
      <c r="C9" s="27" t="s">
        <v>6</v>
      </c>
      <c r="D9" s="27"/>
      <c r="E9" s="27"/>
    </row>
    <row r="10" spans="1:5" ht="40.5" x14ac:dyDescent="0.3">
      <c r="A10" s="27"/>
      <c r="B10" s="28"/>
      <c r="C10" s="6" t="s">
        <v>7</v>
      </c>
      <c r="D10" s="6" t="s">
        <v>8</v>
      </c>
      <c r="E10" s="7" t="s">
        <v>9</v>
      </c>
    </row>
    <row r="11" spans="1:5" x14ac:dyDescent="0.3">
      <c r="A11" s="8" t="s">
        <v>31</v>
      </c>
      <c r="B11" s="9" t="s">
        <v>11</v>
      </c>
      <c r="C11" s="17">
        <v>917</v>
      </c>
      <c r="D11" s="17">
        <v>947</v>
      </c>
      <c r="E11" s="17">
        <v>947</v>
      </c>
    </row>
    <row r="12" spans="1:5" ht="25.5" x14ac:dyDescent="0.3">
      <c r="A12" s="11" t="s">
        <v>32</v>
      </c>
      <c r="B12" s="9" t="s">
        <v>13</v>
      </c>
      <c r="C12" s="19">
        <f>C13/C11</f>
        <v>212.63991275899673</v>
      </c>
      <c r="D12" s="19">
        <f t="shared" ref="D12:E12" si="0">D13/D11</f>
        <v>151.80475184794088</v>
      </c>
      <c r="E12" s="19">
        <f t="shared" si="0"/>
        <v>151.77127771911299</v>
      </c>
    </row>
    <row r="13" spans="1:5" ht="25.5" x14ac:dyDescent="0.3">
      <c r="A13" s="8" t="s">
        <v>14</v>
      </c>
      <c r="B13" s="9" t="s">
        <v>13</v>
      </c>
      <c r="C13" s="18">
        <v>194990.8</v>
      </c>
      <c r="D13" s="18">
        <v>143759.1</v>
      </c>
      <c r="E13" s="18">
        <v>143727.4</v>
      </c>
    </row>
    <row r="14" spans="1:5" x14ac:dyDescent="0.3">
      <c r="A14" s="12" t="s">
        <v>15</v>
      </c>
      <c r="B14" s="13"/>
      <c r="C14" s="10"/>
      <c r="D14" s="10"/>
      <c r="E14" s="10"/>
    </row>
    <row r="15" spans="1:5" ht="25.5" x14ac:dyDescent="0.3">
      <c r="A15" s="8" t="s">
        <v>16</v>
      </c>
      <c r="B15" s="9" t="s">
        <v>13</v>
      </c>
      <c r="C15" s="18">
        <v>157260.79999999999</v>
      </c>
      <c r="D15" s="18">
        <v>118636.7</v>
      </c>
      <c r="E15" s="18">
        <v>118636.7</v>
      </c>
    </row>
    <row r="16" spans="1:5" x14ac:dyDescent="0.3">
      <c r="A16" s="12" t="s">
        <v>17</v>
      </c>
      <c r="B16" s="13"/>
      <c r="C16" s="10"/>
      <c r="D16" s="10"/>
      <c r="E16" s="10"/>
    </row>
    <row r="17" spans="1:5" ht="25.5" x14ac:dyDescent="0.3">
      <c r="A17" s="10" t="s">
        <v>41</v>
      </c>
      <c r="B17" s="9" t="s">
        <v>13</v>
      </c>
      <c r="C17" s="10">
        <f>(801.7+193.1)*12+719+175.5</f>
        <v>12832.1</v>
      </c>
      <c r="D17" s="10">
        <f>(801.7+193.1)*9+719+175.5</f>
        <v>9847.7000000000007</v>
      </c>
      <c r="E17" s="10">
        <f>D17</f>
        <v>9847.7000000000007</v>
      </c>
    </row>
    <row r="18" spans="1:5" x14ac:dyDescent="0.3">
      <c r="A18" s="11" t="s">
        <v>19</v>
      </c>
      <c r="B18" s="14" t="s">
        <v>20</v>
      </c>
      <c r="C18" s="10">
        <v>10</v>
      </c>
      <c r="D18" s="10">
        <v>10</v>
      </c>
      <c r="E18" s="10">
        <v>10</v>
      </c>
    </row>
    <row r="19" spans="1:5" x14ac:dyDescent="0.3">
      <c r="A19" s="11" t="s">
        <v>21</v>
      </c>
      <c r="B19" s="9" t="s">
        <v>22</v>
      </c>
      <c r="C19" s="18">
        <f>C17/C18/12</f>
        <v>106.93416666666667</v>
      </c>
      <c r="D19" s="18">
        <f>D17/D18/9</f>
        <v>109.4188888888889</v>
      </c>
      <c r="E19" s="18">
        <f>E17/E18/9</f>
        <v>109.4188888888889</v>
      </c>
    </row>
    <row r="20" spans="1:5" ht="25.5" x14ac:dyDescent="0.3">
      <c r="A20" s="10" t="s">
        <v>33</v>
      </c>
      <c r="B20" s="9" t="s">
        <v>13</v>
      </c>
      <c r="C20" s="10">
        <f>(7393.2+349.4)*12+6661.5+317.9+6148</f>
        <v>106038.59999999999</v>
      </c>
      <c r="D20" s="10">
        <f>(7393.2+349.4)*9+6661.5+317.9+2965.6</f>
        <v>79628.399999999994</v>
      </c>
      <c r="E20" s="10">
        <f>D20</f>
        <v>79628.399999999994</v>
      </c>
    </row>
    <row r="21" spans="1:5" x14ac:dyDescent="0.3">
      <c r="A21" s="11" t="s">
        <v>19</v>
      </c>
      <c r="B21" s="14" t="s">
        <v>20</v>
      </c>
      <c r="C21" s="10">
        <f>(1733+81)/18</f>
        <v>100.77777777777777</v>
      </c>
      <c r="D21" s="10">
        <f t="shared" ref="D21:E21" si="1">(1733+81)/18</f>
        <v>100.77777777777777</v>
      </c>
      <c r="E21" s="10">
        <f t="shared" si="1"/>
        <v>100.77777777777777</v>
      </c>
    </row>
    <row r="22" spans="1:5" x14ac:dyDescent="0.3">
      <c r="A22" s="11" t="s">
        <v>21</v>
      </c>
      <c r="B22" s="9" t="s">
        <v>22</v>
      </c>
      <c r="C22" s="18">
        <f>C20/C21/12</f>
        <v>87.683517089305397</v>
      </c>
      <c r="D22" s="18">
        <f>D20/D21/9</f>
        <v>87.793164277839026</v>
      </c>
      <c r="E22" s="18">
        <f>E20/E21/9</f>
        <v>87.793164277839026</v>
      </c>
    </row>
    <row r="23" spans="1:5" ht="45.75" customHeight="1" x14ac:dyDescent="0.3">
      <c r="A23" s="15" t="s">
        <v>39</v>
      </c>
      <c r="B23" s="9" t="s">
        <v>13</v>
      </c>
      <c r="C23" s="10">
        <f>1095.7*12+991.1</f>
        <v>14139.500000000002</v>
      </c>
      <c r="D23" s="10">
        <f>1095.7*9+991.1</f>
        <v>10852.400000000001</v>
      </c>
      <c r="E23" s="10">
        <f>D23</f>
        <v>10852.400000000001</v>
      </c>
    </row>
    <row r="24" spans="1:5" x14ac:dyDescent="0.3">
      <c r="A24" s="11" t="s">
        <v>19</v>
      </c>
      <c r="B24" s="14" t="s">
        <v>20</v>
      </c>
      <c r="C24" s="10">
        <v>17.5</v>
      </c>
      <c r="D24" s="10">
        <v>17.5</v>
      </c>
      <c r="E24" s="10">
        <v>17.5</v>
      </c>
    </row>
    <row r="25" spans="1:5" x14ac:dyDescent="0.3">
      <c r="A25" s="11" t="s">
        <v>21</v>
      </c>
      <c r="B25" s="9" t="s">
        <v>22</v>
      </c>
      <c r="C25" s="18">
        <f>C23/C24/12</f>
        <v>67.330952380952382</v>
      </c>
      <c r="D25" s="18">
        <f>D23/D24/9</f>
        <v>68.904126984127004</v>
      </c>
      <c r="E25" s="18">
        <f>E23/E24/9</f>
        <v>68.904126984127004</v>
      </c>
    </row>
    <row r="26" spans="1:5" ht="42.75" customHeight="1" x14ac:dyDescent="0.3">
      <c r="A26" s="15" t="s">
        <v>40</v>
      </c>
      <c r="B26" s="9" t="s">
        <v>13</v>
      </c>
      <c r="C26" s="10">
        <f>(407.4+474+62.4+1037)*12+423+58</f>
        <v>24250.6</v>
      </c>
      <c r="D26" s="10">
        <f>(407.4+474+62.4+1037)*9+423+58</f>
        <v>18308.2</v>
      </c>
      <c r="E26" s="10">
        <f>D26</f>
        <v>18308.2</v>
      </c>
    </row>
    <row r="27" spans="1:5" x14ac:dyDescent="0.3">
      <c r="A27" s="11" t="s">
        <v>19</v>
      </c>
      <c r="B27" s="14" t="s">
        <v>20</v>
      </c>
      <c r="C27" s="10">
        <f>7+9+29.5+13.3</f>
        <v>58.8</v>
      </c>
      <c r="D27" s="10">
        <f t="shared" ref="D27:E27" si="2">7+9+29.5+13.3</f>
        <v>58.8</v>
      </c>
      <c r="E27" s="10">
        <f t="shared" si="2"/>
        <v>58.8</v>
      </c>
    </row>
    <row r="28" spans="1:5" x14ac:dyDescent="0.3">
      <c r="A28" s="11" t="s">
        <v>21</v>
      </c>
      <c r="B28" s="9" t="s">
        <v>22</v>
      </c>
      <c r="C28" s="18">
        <f>C26/C27/12</f>
        <v>34.368764172335602</v>
      </c>
      <c r="D28" s="18">
        <f>D26/D27/9</f>
        <v>34.595993953136812</v>
      </c>
      <c r="E28" s="18">
        <f>E26/E27/9</f>
        <v>34.595993953136812</v>
      </c>
    </row>
    <row r="29" spans="1:5" ht="25.5" x14ac:dyDescent="0.3">
      <c r="A29" s="8" t="s">
        <v>25</v>
      </c>
      <c r="B29" s="9" t="s">
        <v>13</v>
      </c>
      <c r="C29" s="18">
        <v>17277</v>
      </c>
      <c r="D29" s="10">
        <v>11100.7</v>
      </c>
      <c r="E29" s="10">
        <v>11069.2</v>
      </c>
    </row>
    <row r="30" spans="1:5" ht="52.5" x14ac:dyDescent="0.3">
      <c r="A30" s="16" t="s">
        <v>26</v>
      </c>
      <c r="B30" s="9" t="s">
        <v>13</v>
      </c>
      <c r="C30" s="10">
        <v>14252.6</v>
      </c>
      <c r="D30" s="10">
        <v>9447.7000000000007</v>
      </c>
      <c r="E30" s="10">
        <v>9447.7000000000007</v>
      </c>
    </row>
    <row r="31" spans="1:5" ht="40.5" x14ac:dyDescent="0.3">
      <c r="A31" s="16" t="s">
        <v>27</v>
      </c>
      <c r="B31" s="9" t="s">
        <v>13</v>
      </c>
      <c r="C31" s="10"/>
      <c r="D31" s="10"/>
      <c r="E31" s="10"/>
    </row>
    <row r="32" spans="1:5" ht="36.75" x14ac:dyDescent="0.3">
      <c r="A32" s="16" t="s">
        <v>28</v>
      </c>
      <c r="B32" s="9" t="s">
        <v>13</v>
      </c>
      <c r="C32" s="10"/>
      <c r="D32" s="10"/>
      <c r="E32" s="10"/>
    </row>
    <row r="33" spans="1:5" ht="52.5" x14ac:dyDescent="0.3">
      <c r="A33" s="16" t="s">
        <v>29</v>
      </c>
      <c r="B33" s="9" t="s">
        <v>13</v>
      </c>
      <c r="C33" s="10">
        <v>6200.4</v>
      </c>
      <c r="D33" s="18">
        <v>4574</v>
      </c>
      <c r="E33" s="10">
        <v>4573.8</v>
      </c>
    </row>
    <row r="34" spans="1:5" x14ac:dyDescent="0.3">
      <c r="C34" s="20"/>
      <c r="D34" s="20"/>
      <c r="E34" s="20"/>
    </row>
    <row r="35" spans="1:5" x14ac:dyDescent="0.3">
      <c r="A35" s="1" t="s">
        <v>44</v>
      </c>
    </row>
    <row r="37" spans="1:5" x14ac:dyDescent="0.3">
      <c r="A37" s="1" t="s">
        <v>45</v>
      </c>
    </row>
  </sheetData>
  <sheetProtection password="C60F" sheet="1" formatCells="0" formatColumns="0" formatRows="0" insertColumns="0" insertRows="0" insertHyperlinks="0" deleteColumns="0" deleteRows="0" sort="0" autoFilter="0" pivotTables="0"/>
  <mergeCells count="6">
    <mergeCell ref="A1:E1"/>
    <mergeCell ref="A2:E2"/>
    <mergeCell ref="A5:E5"/>
    <mergeCell ref="A9:A10"/>
    <mergeCell ref="B9:B10"/>
    <mergeCell ref="C9:E9"/>
  </mergeCells>
  <pageMargins left="0.7" right="0.7" top="0.75" bottom="0.75" header="0.3" footer="0.3"/>
  <pageSetup paperSize="9" scale="7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9" sqref="A19"/>
    </sheetView>
  </sheetViews>
  <sheetFormatPr defaultColWidth="9.140625" defaultRowHeight="20.25" x14ac:dyDescent="0.3"/>
  <cols>
    <col min="1" max="1" width="69.42578125" style="1" customWidth="1"/>
    <col min="2" max="2" width="9.140625" style="3"/>
    <col min="3" max="7" width="12" style="1" customWidth="1"/>
    <col min="8" max="16384" width="9.140625" style="1"/>
  </cols>
  <sheetData>
    <row r="1" spans="1:5" x14ac:dyDescent="0.3">
      <c r="A1" s="24" t="s">
        <v>0</v>
      </c>
      <c r="B1" s="24"/>
      <c r="C1" s="24"/>
      <c r="D1" s="24"/>
      <c r="E1" s="24"/>
    </row>
    <row r="2" spans="1:5" x14ac:dyDescent="0.3">
      <c r="A2" s="24" t="s">
        <v>1</v>
      </c>
      <c r="B2" s="24"/>
      <c r="C2" s="24"/>
      <c r="D2" s="24"/>
      <c r="E2" s="24"/>
    </row>
    <row r="3" spans="1:5" x14ac:dyDescent="0.3">
      <c r="A3" s="2"/>
    </row>
    <row r="4" spans="1:5" x14ac:dyDescent="0.3">
      <c r="A4" s="25"/>
      <c r="B4" s="25"/>
      <c r="C4" s="25"/>
      <c r="D4" s="25"/>
      <c r="E4" s="25"/>
    </row>
    <row r="5" spans="1:5" x14ac:dyDescent="0.3">
      <c r="A5" s="26" t="s">
        <v>2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5" t="s">
        <v>3</v>
      </c>
    </row>
    <row r="8" spans="1:5" x14ac:dyDescent="0.3">
      <c r="A8" s="2"/>
    </row>
    <row r="9" spans="1:5" x14ac:dyDescent="0.3">
      <c r="A9" s="27" t="s">
        <v>34</v>
      </c>
      <c r="B9" s="28" t="s">
        <v>5</v>
      </c>
      <c r="C9" s="27" t="s">
        <v>6</v>
      </c>
      <c r="D9" s="27"/>
      <c r="E9" s="27"/>
    </row>
    <row r="10" spans="1:5" ht="40.5" x14ac:dyDescent="0.3">
      <c r="A10" s="27"/>
      <c r="B10" s="28"/>
      <c r="C10" s="6" t="s">
        <v>7</v>
      </c>
      <c r="D10" s="6" t="s">
        <v>8</v>
      </c>
      <c r="E10" s="7" t="s">
        <v>9</v>
      </c>
    </row>
    <row r="11" spans="1:5" x14ac:dyDescent="0.3">
      <c r="A11" s="8" t="s">
        <v>35</v>
      </c>
      <c r="B11" s="9" t="s">
        <v>11</v>
      </c>
      <c r="C11" s="10"/>
      <c r="D11" s="10"/>
      <c r="E11" s="10"/>
    </row>
    <row r="12" spans="1:5" ht="25.5" x14ac:dyDescent="0.3">
      <c r="A12" s="11" t="s">
        <v>36</v>
      </c>
      <c r="B12" s="9" t="s">
        <v>13</v>
      </c>
      <c r="C12" s="10"/>
      <c r="D12" s="10"/>
      <c r="E12" s="10"/>
    </row>
    <row r="13" spans="1:5" ht="25.5" x14ac:dyDescent="0.3">
      <c r="A13" s="8" t="s">
        <v>14</v>
      </c>
      <c r="B13" s="9" t="s">
        <v>13</v>
      </c>
      <c r="C13" s="10"/>
      <c r="D13" s="10"/>
      <c r="E13" s="10"/>
    </row>
    <row r="14" spans="1:5" x14ac:dyDescent="0.3">
      <c r="A14" s="12" t="s">
        <v>15</v>
      </c>
      <c r="B14" s="13"/>
      <c r="C14" s="10"/>
      <c r="D14" s="10"/>
      <c r="E14" s="10"/>
    </row>
    <row r="15" spans="1:5" ht="25.5" x14ac:dyDescent="0.3">
      <c r="A15" s="8" t="s">
        <v>16</v>
      </c>
      <c r="B15" s="9" t="s">
        <v>13</v>
      </c>
      <c r="C15" s="10"/>
      <c r="D15" s="10"/>
      <c r="E15" s="10"/>
    </row>
    <row r="16" spans="1:5" x14ac:dyDescent="0.3">
      <c r="A16" s="12" t="s">
        <v>17</v>
      </c>
      <c r="B16" s="13"/>
      <c r="C16" s="10"/>
      <c r="D16" s="10"/>
      <c r="E16" s="10"/>
    </row>
    <row r="17" spans="1:5" ht="25.5" x14ac:dyDescent="0.3">
      <c r="A17" s="10" t="s">
        <v>18</v>
      </c>
      <c r="B17" s="9" t="s">
        <v>13</v>
      </c>
      <c r="C17" s="10"/>
      <c r="D17" s="10"/>
      <c r="E17" s="10"/>
    </row>
    <row r="18" spans="1:5" x14ac:dyDescent="0.3">
      <c r="A18" s="11" t="s">
        <v>19</v>
      </c>
      <c r="B18" s="14" t="s">
        <v>20</v>
      </c>
      <c r="C18" s="10"/>
      <c r="D18" s="10"/>
      <c r="E18" s="10"/>
    </row>
    <row r="19" spans="1:5" x14ac:dyDescent="0.3">
      <c r="A19" s="11" t="s">
        <v>21</v>
      </c>
      <c r="B19" s="9" t="s">
        <v>22</v>
      </c>
      <c r="C19" s="10"/>
      <c r="D19" s="10"/>
      <c r="E19" s="10"/>
    </row>
    <row r="20" spans="1:5" ht="25.5" x14ac:dyDescent="0.3">
      <c r="A20" s="10" t="s">
        <v>37</v>
      </c>
      <c r="B20" s="9" t="s">
        <v>13</v>
      </c>
      <c r="C20" s="10"/>
      <c r="D20" s="10"/>
      <c r="E20" s="10"/>
    </row>
    <row r="21" spans="1:5" x14ac:dyDescent="0.3">
      <c r="A21" s="11" t="s">
        <v>19</v>
      </c>
      <c r="B21" s="14" t="s">
        <v>20</v>
      </c>
      <c r="C21" s="10"/>
      <c r="D21" s="10"/>
      <c r="E21" s="10"/>
    </row>
    <row r="22" spans="1:5" x14ac:dyDescent="0.3">
      <c r="A22" s="11" t="s">
        <v>21</v>
      </c>
      <c r="B22" s="9" t="s">
        <v>22</v>
      </c>
      <c r="C22" s="10"/>
      <c r="D22" s="10"/>
      <c r="E22" s="10"/>
    </row>
    <row r="23" spans="1:5" ht="25.5" x14ac:dyDescent="0.3">
      <c r="A23" s="10" t="s">
        <v>24</v>
      </c>
      <c r="B23" s="9" t="s">
        <v>13</v>
      </c>
      <c r="C23" s="10"/>
      <c r="D23" s="10"/>
      <c r="E23" s="10"/>
    </row>
    <row r="24" spans="1:5" x14ac:dyDescent="0.3">
      <c r="A24" s="11" t="s">
        <v>19</v>
      </c>
      <c r="B24" s="14" t="s">
        <v>20</v>
      </c>
      <c r="C24" s="10"/>
      <c r="D24" s="10"/>
      <c r="E24" s="10"/>
    </row>
    <row r="25" spans="1:5" x14ac:dyDescent="0.3">
      <c r="A25" s="11" t="s">
        <v>21</v>
      </c>
      <c r="B25" s="9" t="s">
        <v>22</v>
      </c>
      <c r="C25" s="10"/>
      <c r="D25" s="10"/>
      <c r="E25" s="10"/>
    </row>
    <row r="26" spans="1:5" ht="25.5" x14ac:dyDescent="0.3">
      <c r="A26" s="8" t="s">
        <v>25</v>
      </c>
      <c r="B26" s="9" t="s">
        <v>13</v>
      </c>
      <c r="C26" s="10"/>
      <c r="D26" s="10"/>
      <c r="E26" s="10"/>
    </row>
    <row r="27" spans="1:5" ht="36.75" x14ac:dyDescent="0.3">
      <c r="A27" s="16" t="s">
        <v>26</v>
      </c>
      <c r="B27" s="9" t="s">
        <v>13</v>
      </c>
      <c r="C27" s="10"/>
      <c r="D27" s="10"/>
      <c r="E27" s="10"/>
    </row>
    <row r="28" spans="1:5" ht="25.5" x14ac:dyDescent="0.3">
      <c r="A28" s="16" t="s">
        <v>27</v>
      </c>
      <c r="B28" s="9" t="s">
        <v>13</v>
      </c>
      <c r="C28" s="10"/>
      <c r="D28" s="10"/>
      <c r="E28" s="10"/>
    </row>
    <row r="29" spans="1:5" ht="36.75" x14ac:dyDescent="0.3">
      <c r="A29" s="16" t="s">
        <v>28</v>
      </c>
      <c r="B29" s="9" t="s">
        <v>13</v>
      </c>
      <c r="C29" s="10"/>
      <c r="D29" s="10"/>
      <c r="E29" s="10"/>
    </row>
    <row r="30" spans="1:5" ht="52.5" x14ac:dyDescent="0.3">
      <c r="A30" s="16" t="s">
        <v>29</v>
      </c>
      <c r="B30" s="9" t="s">
        <v>13</v>
      </c>
      <c r="C30" s="10"/>
      <c r="D30" s="10"/>
      <c r="E30" s="10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</vt:lpstr>
      <vt:lpstr>среднее</vt:lpstr>
      <vt:lpstr>дошкольное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2019-01-03T07:07:16Z</dcterms:modified>
</cp:coreProperties>
</file>